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84" yWindow="13884" windowWidth="33384" windowHeight="13176"/>
  </bookViews>
  <sheets>
    <sheet name="Total" sheetId="3" r:id="rId1"/>
    <sheet name="ClubVisits" sheetId="1" r:id="rId2"/>
    <sheet name="Trophies" sheetId="2" r:id="rId3"/>
  </sheets>
  <definedNames>
    <definedName name="MileageRate">Total!$A$20</definedName>
    <definedName name="_xlnm.Print_Area" localSheetId="1">ClubVisits!$A$1:$I$15</definedName>
    <definedName name="_xlnm.Print_Area" localSheetId="0">Total!#REF!</definedName>
    <definedName name="_xlnm.Print_Area" localSheetId="2">Trophies!$A$1:$E$9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3" l="1"/>
  <c r="E12" i="3" s="1"/>
  <c r="E14" i="3"/>
  <c r="E13" i="3"/>
  <c r="E11" i="3"/>
  <c r="E9" i="3"/>
  <c r="E8" i="3"/>
  <c r="E7" i="3"/>
  <c r="E6" i="3"/>
  <c r="E5" i="3"/>
  <c r="E4" i="3"/>
  <c r="Q17" i="3" l="1"/>
  <c r="P17" i="3"/>
  <c r="O17" i="3"/>
  <c r="N17" i="3"/>
  <c r="M17" i="3"/>
  <c r="L17" i="3"/>
  <c r="K17" i="3"/>
  <c r="J17" i="3"/>
  <c r="I17" i="3"/>
  <c r="F17" i="3"/>
  <c r="G17" i="3"/>
  <c r="H17" i="3"/>
  <c r="D14" i="3"/>
  <c r="D13" i="3"/>
  <c r="D11" i="3"/>
  <c r="D9" i="3"/>
  <c r="D8" i="3"/>
  <c r="D7" i="3"/>
  <c r="D6" i="3"/>
  <c r="D5" i="3"/>
  <c r="D4" i="3"/>
  <c r="R13" i="3"/>
  <c r="R9" i="3"/>
  <c r="R4" i="3"/>
  <c r="R5" i="3"/>
  <c r="R6" i="3"/>
  <c r="R7" i="3"/>
  <c r="R8" i="3"/>
  <c r="R11" i="3"/>
  <c r="R12" i="3"/>
  <c r="R14" i="3"/>
  <c r="R15" i="3"/>
  <c r="E4" i="2"/>
  <c r="E6" i="2" s="1"/>
  <c r="E5" i="2"/>
  <c r="F12" i="1"/>
  <c r="I12" i="1"/>
  <c r="F13" i="1"/>
  <c r="I13" i="1"/>
  <c r="J13" i="1"/>
  <c r="F4" i="1"/>
  <c r="I4" i="1"/>
  <c r="F5" i="1"/>
  <c r="I5" i="1"/>
  <c r="F6" i="1"/>
  <c r="I6" i="1"/>
  <c r="F7" i="1"/>
  <c r="I7" i="1"/>
  <c r="F8" i="1"/>
  <c r="I8" i="1"/>
  <c r="F9" i="1"/>
  <c r="I9" i="1"/>
  <c r="J9" i="1"/>
  <c r="J14" i="1"/>
  <c r="R17" i="3" l="1"/>
</calcChain>
</file>

<file path=xl/sharedStrings.xml><?xml version="1.0" encoding="utf-8"?>
<sst xmlns="http://schemas.openxmlformats.org/spreadsheetml/2006/main" count="78" uniqueCount="64">
  <si>
    <t>Club Number</t>
  </si>
  <si>
    <t>Club Name</t>
  </si>
  <si>
    <t>Location</t>
  </si>
  <si>
    <t>One-way mileage</t>
  </si>
  <si>
    <t>Ozark Orators</t>
  </si>
  <si>
    <t>Rolla, MO</t>
  </si>
  <si>
    <t>West Plains, MO</t>
  </si>
  <si>
    <t>Cuba, MO</t>
  </si>
  <si>
    <t>Cuba Communicators</t>
  </si>
  <si>
    <t>Waynesville - St. Roberts</t>
  </si>
  <si>
    <t>Waynesville, MO</t>
  </si>
  <si>
    <t>Ft. Leonard Wood Club</t>
  </si>
  <si>
    <t>Ft. Leonard Wood, MO</t>
  </si>
  <si>
    <t>Missouri S&amp;T</t>
  </si>
  <si>
    <t>West Plains TM</t>
  </si>
  <si>
    <t>Mileage per visit</t>
  </si>
  <si>
    <t>Cost per mile</t>
  </si>
  <si>
    <t>Quantity</t>
  </si>
  <si>
    <t>Unit Price</t>
  </si>
  <si>
    <t>Subtotal</t>
  </si>
  <si>
    <t>Items</t>
  </si>
  <si>
    <t>No</t>
  </si>
  <si>
    <t>St Louis, MO</t>
  </si>
  <si>
    <t>Number of visit</t>
  </si>
  <si>
    <t>July 2012 - June 2012
District 8 Area 14</t>
  </si>
  <si>
    <t>DEC Meetings</t>
  </si>
  <si>
    <t>Other Travels</t>
  </si>
  <si>
    <t>Area Contests</t>
  </si>
  <si>
    <t>St. James</t>
  </si>
  <si>
    <t>Distance (miles)</t>
  </si>
  <si>
    <t>Reimb.</t>
  </si>
  <si>
    <t>One-Way</t>
  </si>
  <si>
    <t>Round Trip</t>
  </si>
  <si>
    <t>per trip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</si>
  <si>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</si>
  <si>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</si>
  <si>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</si>
  <si>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</si>
  <si>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</si>
  <si>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</si>
  <si>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</si>
  <si>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</si>
  <si>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</si>
  <si>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</si>
  <si>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</si>
  <si>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</si>
  <si>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</t>
  </si>
  <si>
    <t>???</t>
  </si>
  <si>
    <t>?</t>
  </si>
  <si>
    <t>District Executive Committee (DEC) Meetings; Training</t>
  </si>
  <si>
    <t>Area __ Director – Your Name</t>
  </si>
  <si>
    <t>Club #</t>
  </si>
  <si>
    <t>SUBTOTAL AREA</t>
  </si>
  <si>
    <t>2019 (enter $)</t>
  </si>
  <si>
    <t>District Council virtual meeting, no expense</t>
  </si>
  <si>
    <t>Spring Area Contests</t>
  </si>
  <si>
    <t>District Council (Spring Conference) Meeting</t>
  </si>
  <si>
    <t>Trophy Allowance for Spring Area Contests ($10 each max.)</t>
  </si>
  <si>
    <t>Meeting Room Allowance for Spring Area Contests ($15 each)</t>
  </si>
  <si>
    <t>Feb 2019
District 8 Area 14</t>
  </si>
  <si>
    <t>Humorous Speech Contest Trophies (Spring 2019)</t>
  </si>
  <si>
    <t>International Speech Contest (Spring 2019)</t>
  </si>
  <si>
    <t>2020 (enter $)</t>
  </si>
  <si>
    <t xml:space="preserve">MileageRate: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</si>
</sst>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44" fontId="0" fillId="0" borderId="1" xfId="0" applyNumberForma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4" fontId="0" fillId="0" borderId="3" xfId="1" applyFont="1" applyBorder="1" applyAlignment="1">
      <alignment wrapText="1"/>
    </xf>
    <xf numFmtId="44" fontId="0" fillId="0" borderId="2" xfId="1" applyFont="1" applyBorder="1" applyAlignment="1">
      <alignment wrapText="1"/>
    </xf>
    <xf numFmtId="37" fontId="0" fillId="0" borderId="3" xfId="1" applyNumberFormat="1" applyFont="1" applyBorder="1" applyAlignment="1">
      <alignment horizontal="center" wrapText="1"/>
    </xf>
    <xf numFmtId="37" fontId="0" fillId="0" borderId="2" xfId="1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/>
    <xf numFmtId="0" fontId="0" fillId="0" borderId="3" xfId="0" applyBorder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4" fontId="2" fillId="0" borderId="0" xfId="0" applyNumberFormat="1" applyFont="1"/>
    <xf numFmtId="0" fontId="0" fillId="0" borderId="0" xfId="0" applyBorder="1"/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4" fontId="0" fillId="0" borderId="0" xfId="1" applyFont="1" applyBorder="1" applyAlignment="1">
      <alignment wrapText="1"/>
    </xf>
    <xf numFmtId="37" fontId="0" fillId="0" borderId="0" xfId="1" applyNumberFormat="1" applyFont="1" applyBorder="1" applyAlignment="1">
      <alignment horizontal="center" wrapText="1"/>
    </xf>
    <xf numFmtId="44" fontId="0" fillId="0" borderId="0" xfId="0" applyNumberFormat="1" applyBorder="1" applyAlignment="1">
      <alignment wrapText="1"/>
    </xf>
    <xf numFmtId="44" fontId="2" fillId="0" borderId="0" xfId="0" applyNumberFormat="1" applyFont="1" applyBorder="1" applyAlignment="1">
      <alignment wrapText="1"/>
    </xf>
    <xf numFmtId="44" fontId="2" fillId="0" borderId="1" xfId="0" applyNumberFormat="1" applyFont="1" applyBorder="1" applyAlignment="1">
      <alignment wrapText="1"/>
    </xf>
    <xf numFmtId="37" fontId="0" fillId="0" borderId="5" xfId="1" applyNumberFormat="1" applyFont="1" applyBorder="1" applyAlignment="1">
      <alignment horizontal="center" wrapText="1"/>
    </xf>
    <xf numFmtId="44" fontId="2" fillId="0" borderId="0" xfId="0" applyNumberFormat="1" applyFont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44" fontId="0" fillId="0" borderId="5" xfId="0" applyNumberFormat="1" applyBorder="1" applyAlignment="1">
      <alignment wrapText="1"/>
    </xf>
    <xf numFmtId="44" fontId="0" fillId="0" borderId="4" xfId="0" applyNumberFormat="1" applyBorder="1" applyAlignment="1">
      <alignment wrapText="1"/>
    </xf>
    <xf numFmtId="0" fontId="0" fillId="0" borderId="0" xfId="0" applyAlignment="1">
      <alignment horizontal="center" vertical="center"/>
    </xf>
    <xf numFmtId="0" fontId="6" fillId="2" borderId="7" xfId="0" applyFont="1" applyFill="1" applyBorder="1" applyAlignment="1">
      <alignment horizontal="center" wrapText="1"/>
    </xf>
    <xf numFmtId="0" fontId="6" fillId="3" borderId="0" xfId="0" applyFont="1" applyFill="1" applyAlignment="1">
      <alignment wrapText="1"/>
    </xf>
    <xf numFmtId="0" fontId="6" fillId="4" borderId="0" xfId="0" applyFont="1" applyFill="1" applyAlignment="1">
      <alignment horizontal="center" wrapText="1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7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164" fontId="0" fillId="5" borderId="0" xfId="0" applyNumberFormat="1" applyFill="1" applyAlignment="1">
      <alignment horizontal="right" wrapText="1"/>
    </xf>
    <xf numFmtId="164" fontId="0" fillId="2" borderId="8" xfId="0" applyNumberFormat="1" applyFill="1" applyBorder="1" applyAlignment="1">
      <alignment horizontal="right" wrapText="1"/>
    </xf>
    <xf numFmtId="164" fontId="0" fillId="3" borderId="8" xfId="0" applyNumberFormat="1" applyFill="1" applyBorder="1" applyAlignment="1">
      <alignment horizontal="right" wrapText="1"/>
    </xf>
    <xf numFmtId="164" fontId="0" fillId="3" borderId="7" xfId="0" applyNumberFormat="1" applyFill="1" applyBorder="1" applyAlignment="1">
      <alignment horizontal="right" wrapText="1"/>
    </xf>
    <xf numFmtId="164" fontId="0" fillId="2" borderId="7" xfId="0" applyNumberFormat="1" applyFill="1" applyBorder="1" applyAlignment="1">
      <alignment horizontal="right" wrapText="1"/>
    </xf>
    <xf numFmtId="164" fontId="0" fillId="3" borderId="0" xfId="0" applyNumberFormat="1" applyFill="1" applyAlignment="1">
      <alignment horizontal="right" wrapText="1"/>
    </xf>
    <xf numFmtId="164" fontId="0" fillId="2" borderId="9" xfId="0" applyNumberFormat="1" applyFill="1" applyBorder="1" applyAlignment="1">
      <alignment horizontal="right" wrapText="1"/>
    </xf>
    <xf numFmtId="164" fontId="0" fillId="3" borderId="9" xfId="0" applyNumberFormat="1" applyFill="1" applyBorder="1" applyAlignment="1">
      <alignment horizontal="right" wrapText="1"/>
    </xf>
    <xf numFmtId="0" fontId="0" fillId="2" borderId="10" xfId="0" applyFill="1" applyBorder="1" applyAlignment="1">
      <alignment horizontal="center" wrapText="1"/>
    </xf>
    <xf numFmtId="0" fontId="0" fillId="6" borderId="0" xfId="0" applyFill="1" applyBorder="1" applyAlignment="1">
      <alignment horizontal="center" wrapText="1"/>
    </xf>
    <xf numFmtId="164" fontId="0" fillId="6" borderId="0" xfId="0" applyNumberFormat="1" applyFill="1" applyBorder="1" applyAlignment="1">
      <alignment horizontal="right" wrapText="1"/>
    </xf>
    <xf numFmtId="164" fontId="0" fillId="6" borderId="11" xfId="0" applyNumberFormat="1" applyFill="1" applyBorder="1" applyAlignment="1">
      <alignment horizontal="right" wrapText="1"/>
    </xf>
    <xf numFmtId="164" fontId="0" fillId="6" borderId="10" xfId="0" applyNumberFormat="1" applyFill="1" applyBorder="1" applyAlignment="1">
      <alignment horizontal="right" wrapText="1"/>
    </xf>
    <xf numFmtId="164" fontId="0" fillId="6" borderId="6" xfId="0" applyNumberFormat="1" applyFill="1" applyBorder="1" applyAlignment="1">
      <alignment horizontal="right" wrapText="1"/>
    </xf>
    <xf numFmtId="164" fontId="0" fillId="5" borderId="12" xfId="0" applyNumberFormat="1" applyFill="1" applyBorder="1" applyAlignment="1">
      <alignment horizontal="right" wrapText="1"/>
    </xf>
    <xf numFmtId="164" fontId="0" fillId="5" borderId="7" xfId="0" applyNumberFormat="1" applyFill="1" applyBorder="1" applyAlignment="1">
      <alignment horizontal="right" wrapText="1"/>
    </xf>
    <xf numFmtId="164" fontId="0" fillId="3" borderId="12" xfId="0" applyNumberFormat="1" applyFill="1" applyBorder="1" applyAlignment="1">
      <alignment horizontal="right" wrapText="1"/>
    </xf>
    <xf numFmtId="164" fontId="0" fillId="2" borderId="12" xfId="0" applyNumberFormat="1" applyFill="1" applyBorder="1" applyAlignment="1">
      <alignment horizontal="right" wrapText="1"/>
    </xf>
    <xf numFmtId="0" fontId="0" fillId="2" borderId="0" xfId="0" applyFill="1" applyBorder="1" applyAlignment="1">
      <alignment horizontal="center" wrapText="1"/>
    </xf>
    <xf numFmtId="0" fontId="0" fillId="6" borderId="0" xfId="0" applyFill="1" applyAlignment="1">
      <alignment horizontal="center" wrapText="1"/>
    </xf>
    <xf numFmtId="164" fontId="0" fillId="6" borderId="0" xfId="0" applyNumberFormat="1" applyFill="1" applyAlignment="1">
      <alignment horizontal="right" wrapText="1"/>
    </xf>
    <xf numFmtId="164" fontId="6" fillId="6" borderId="0" xfId="0" applyNumberFormat="1" applyFont="1" applyFill="1" applyAlignment="1">
      <alignment horizontal="right" wrapText="1"/>
    </xf>
    <xf numFmtId="0" fontId="6" fillId="6" borderId="0" xfId="0" applyFont="1" applyFill="1" applyAlignment="1">
      <alignment horizontal="right" wrapText="1"/>
    </xf>
    <xf numFmtId="0" fontId="6" fillId="6" borderId="0" xfId="0" applyFont="1" applyFill="1" applyAlignment="1">
      <alignment horizontal="left" wrapText="1"/>
    </xf>
    <xf numFmtId="0" fontId="6" fillId="7" borderId="0" xfId="0" applyFont="1" applyFill="1" applyAlignment="1">
      <alignment horizontal="left" wrapText="1"/>
    </xf>
    <xf numFmtId="0" fontId="0" fillId="7" borderId="0" xfId="0" applyFill="1"/>
    <xf numFmtId="164" fontId="0" fillId="2" borderId="0" xfId="0" applyNumberFormat="1" applyFill="1" applyBorder="1" applyAlignment="1">
      <alignment horizontal="right" wrapText="1"/>
    </xf>
    <xf numFmtId="164" fontId="0" fillId="3" borderId="0" xfId="0" applyNumberFormat="1" applyFill="1" applyBorder="1" applyAlignment="1">
      <alignment horizontal="right" wrapText="1"/>
    </xf>
    <xf numFmtId="164" fontId="0" fillId="3" borderId="10" xfId="0" applyNumberFormat="1" applyFill="1" applyBorder="1" applyAlignment="1">
      <alignment horizontal="right" wrapText="1"/>
    </xf>
    <xf numFmtId="164" fontId="0" fillId="2" borderId="10" xfId="0" applyNumberFormat="1" applyFill="1" applyBorder="1" applyAlignment="1">
      <alignment horizontal="right" wrapText="1"/>
    </xf>
    <xf numFmtId="0" fontId="6" fillId="7" borderId="0" xfId="0" applyFont="1" applyFill="1"/>
    <xf numFmtId="0" fontId="6" fillId="7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164" fontId="0" fillId="5" borderId="6" xfId="0" applyNumberFormat="1" applyFill="1" applyBorder="1" applyAlignment="1">
      <alignment horizontal="right" wrapText="1"/>
    </xf>
    <xf numFmtId="164" fontId="0" fillId="5" borderId="0" xfId="0" applyNumberFormat="1" applyFill="1" applyBorder="1" applyAlignment="1">
      <alignment horizontal="right" wrapText="1"/>
    </xf>
    <xf numFmtId="0" fontId="0" fillId="0" borderId="0" xfId="0" applyFill="1" applyBorder="1" applyAlignment="1">
      <alignment horizontal="center" wrapText="1"/>
    </xf>
    <xf numFmtId="0" fontId="7" fillId="7" borderId="0" xfId="0" applyFont="1" applyFill="1" applyAlignment="1">
      <alignment horizontal="left" wrapText="1"/>
    </xf>
    <xf numFmtId="0" fontId="6" fillId="2" borderId="7" xfId="0" applyFont="1" applyFill="1" applyBorder="1" applyAlignment="1">
      <alignment horizontal="center" wrapText="1"/>
    </xf>
    <xf numFmtId="0" fontId="0" fillId="2" borderId="0" xfId="0" applyFill="1" applyAlignment="1">
      <alignment horizontal="left"/>
    </xf>
    <xf numFmtId="0" fontId="6" fillId="2" borderId="0" xfId="0" applyFont="1" applyFill="1" applyAlignment="1">
      <alignment horizontal="right"/>
    </xf>
    <xf numFmtId="0" fontId="3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44" fontId="0" fillId="0" borderId="13" xfId="1" applyFont="1" applyBorder="1"/>
    <xf numFmtId="44" fontId="0" fillId="0" borderId="13" xfId="0" applyNumberFormat="1" applyBorder="1"/>
    <xf numFmtId="0" fontId="0" fillId="0" borderId="13" xfId="0" applyBorder="1"/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zoomScaleNormal="100" zoomScalePageLayoutView="150" workbookViewId="0">
      <selection activeCell="R11" sqref="R11"/>
    </sheetView>
  </sheetViews>
  <sheetFormatPr defaultColWidth="8.77734375" defaultRowHeight="14.4" x14ac:dyDescent="0.3"/>
  <cols>
    <col min="1" max="1" width="8.109375" style="47" customWidth="1"/>
    <col min="2" max="2" width="52.77734375" customWidth="1"/>
    <col min="3" max="3" width="5.33203125" bestFit="1" customWidth="1"/>
    <col min="4" max="4" width="10.109375" bestFit="1" customWidth="1"/>
    <col min="5" max="5" width="7.33203125" bestFit="1" customWidth="1"/>
    <col min="6" max="7" width="6.6640625" bestFit="1" customWidth="1"/>
    <col min="8" max="8" width="7.6640625" bestFit="1" customWidth="1"/>
    <col min="9" max="10" width="6.6640625" bestFit="1" customWidth="1"/>
    <col min="11" max="11" width="5.6640625" bestFit="1" customWidth="1"/>
    <col min="12" max="13" width="6.6640625" bestFit="1" customWidth="1"/>
    <col min="14" max="14" width="7.6640625" bestFit="1" customWidth="1"/>
    <col min="15" max="16" width="6.6640625" bestFit="1" customWidth="1"/>
    <col min="17" max="17" width="5.6640625" bestFit="1" customWidth="1"/>
    <col min="18" max="18" width="8" customWidth="1"/>
  </cols>
  <sheetData>
    <row r="1" spans="1:18" ht="21" x14ac:dyDescent="0.4">
      <c r="A1" s="91" t="s">
        <v>50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ht="31.2" x14ac:dyDescent="0.3">
      <c r="A2" s="85"/>
      <c r="B2" s="86"/>
      <c r="C2" s="92" t="s">
        <v>29</v>
      </c>
      <c r="D2" s="92"/>
      <c r="E2" s="48" t="s">
        <v>30</v>
      </c>
      <c r="F2" s="92" t="s">
        <v>53</v>
      </c>
      <c r="G2" s="92"/>
      <c r="H2" s="92"/>
      <c r="I2" s="92"/>
      <c r="J2" s="92"/>
      <c r="K2" s="92"/>
      <c r="L2" s="92" t="s">
        <v>62</v>
      </c>
      <c r="M2" s="92"/>
      <c r="N2" s="92"/>
      <c r="O2" s="92"/>
      <c r="P2" s="92"/>
      <c r="Q2" s="92"/>
      <c r="R2" s="49"/>
    </row>
    <row r="3" spans="1:18" ht="15" customHeight="1" x14ac:dyDescent="0.2">
      <c r="A3" s="87" t="s">
        <v>51</v>
      </c>
      <c r="B3" s="87" t="s">
        <v>1</v>
      </c>
      <c r="C3" s="50" t="s">
        <v>31</v>
      </c>
      <c r="D3" s="50" t="s">
        <v>32</v>
      </c>
      <c r="E3" s="50" t="s">
        <v>33</v>
      </c>
      <c r="F3" s="50" t="s">
        <v>34</v>
      </c>
      <c r="G3" s="50" t="s">
        <v>35</v>
      </c>
      <c r="H3" s="50" t="s">
        <v>36</v>
      </c>
      <c r="I3" s="50" t="s">
        <v>37</v>
      </c>
      <c r="J3" s="50" t="s">
        <v>38</v>
      </c>
      <c r="K3" s="50" t="s">
        <v>39</v>
      </c>
      <c r="L3" s="50" t="s">
        <v>40</v>
      </c>
      <c r="M3" s="50" t="s">
        <v>41</v>
      </c>
      <c r="N3" s="50" t="s">
        <v>42</v>
      </c>
      <c r="O3" s="50" t="s">
        <v>43</v>
      </c>
      <c r="P3" s="50" t="s">
        <v>44</v>
      </c>
      <c r="Q3" s="50" t="s">
        <v>45</v>
      </c>
      <c r="R3" s="50" t="s">
        <v>46</v>
      </c>
    </row>
    <row r="4" spans="1:18" x14ac:dyDescent="0.3">
      <c r="A4" s="51" t="s">
        <v>47</v>
      </c>
      <c r="B4" s="52" t="s">
        <v>48</v>
      </c>
      <c r="C4" s="53">
        <v>30</v>
      </c>
      <c r="D4" s="54">
        <f>C4*2</f>
        <v>60</v>
      </c>
      <c r="E4" s="55">
        <f>D4*MileageRate</f>
        <v>19.2</v>
      </c>
      <c r="F4" s="55">
        <v>0</v>
      </c>
      <c r="G4" s="55">
        <v>0</v>
      </c>
      <c r="H4" s="56">
        <v>19.2</v>
      </c>
      <c r="I4" s="56">
        <v>0</v>
      </c>
      <c r="J4" s="57">
        <v>0</v>
      </c>
      <c r="K4" s="55">
        <v>0</v>
      </c>
      <c r="L4" s="55">
        <v>0</v>
      </c>
      <c r="M4" s="55">
        <v>0</v>
      </c>
      <c r="N4" s="58">
        <v>19.2</v>
      </c>
      <c r="O4" s="58">
        <v>0</v>
      </c>
      <c r="P4" s="59">
        <v>0</v>
      </c>
      <c r="Q4" s="55">
        <v>0</v>
      </c>
      <c r="R4" s="60">
        <f>SUM(F4:Q4)</f>
        <v>38.4</v>
      </c>
    </row>
    <row r="5" spans="1:18" x14ac:dyDescent="0.3">
      <c r="A5" s="51" t="s">
        <v>47</v>
      </c>
      <c r="B5" s="52" t="s">
        <v>48</v>
      </c>
      <c r="C5" s="53">
        <v>3</v>
      </c>
      <c r="D5" s="54">
        <f t="shared" ref="D5:D9" si="0">C5*2</f>
        <v>6</v>
      </c>
      <c r="E5" s="55">
        <f>D5*MileageRate</f>
        <v>1.92</v>
      </c>
      <c r="F5" s="55">
        <v>0</v>
      </c>
      <c r="G5" s="55">
        <v>0</v>
      </c>
      <c r="H5" s="61">
        <v>1.92</v>
      </c>
      <c r="I5" s="61">
        <v>0</v>
      </c>
      <c r="J5" s="62">
        <v>0</v>
      </c>
      <c r="K5" s="55">
        <v>0</v>
      </c>
      <c r="L5" s="55">
        <v>0</v>
      </c>
      <c r="M5" s="55">
        <v>0</v>
      </c>
      <c r="N5" s="58">
        <v>19.920000000000002</v>
      </c>
      <c r="O5" s="58">
        <v>0</v>
      </c>
      <c r="P5" s="59">
        <v>0</v>
      </c>
      <c r="Q5" s="55">
        <v>0</v>
      </c>
      <c r="R5" s="60">
        <f t="shared" ref="R5:R7" si="1">SUM(F5:Q5)</f>
        <v>21.840000000000003</v>
      </c>
    </row>
    <row r="6" spans="1:18" x14ac:dyDescent="0.3">
      <c r="A6" s="51" t="s">
        <v>47</v>
      </c>
      <c r="B6" s="52" t="s">
        <v>48</v>
      </c>
      <c r="C6" s="53">
        <v>32</v>
      </c>
      <c r="D6" s="54">
        <f t="shared" si="0"/>
        <v>64</v>
      </c>
      <c r="E6" s="55">
        <f>D6*MileageRate</f>
        <v>20.48</v>
      </c>
      <c r="F6" s="55">
        <v>0</v>
      </c>
      <c r="G6" s="55">
        <v>0</v>
      </c>
      <c r="H6" s="61">
        <v>20.48</v>
      </c>
      <c r="I6" s="61">
        <v>0</v>
      </c>
      <c r="J6" s="62">
        <v>0</v>
      </c>
      <c r="K6" s="55">
        <v>0</v>
      </c>
      <c r="L6" s="55">
        <v>0</v>
      </c>
      <c r="M6" s="55">
        <v>0</v>
      </c>
      <c r="N6" s="61">
        <v>20.48</v>
      </c>
      <c r="O6" s="58">
        <v>0</v>
      </c>
      <c r="P6" s="59">
        <v>0</v>
      </c>
      <c r="Q6" s="55">
        <v>0</v>
      </c>
      <c r="R6" s="60">
        <f t="shared" si="1"/>
        <v>40.96</v>
      </c>
    </row>
    <row r="7" spans="1:18" x14ac:dyDescent="0.3">
      <c r="A7" s="51" t="s">
        <v>47</v>
      </c>
      <c r="B7" s="52" t="s">
        <v>48</v>
      </c>
      <c r="C7" s="53">
        <v>3</v>
      </c>
      <c r="D7" s="54">
        <f t="shared" si="0"/>
        <v>6</v>
      </c>
      <c r="E7" s="55">
        <f>D7*MileageRate</f>
        <v>1.92</v>
      </c>
      <c r="F7" s="55">
        <v>0</v>
      </c>
      <c r="G7" s="55">
        <v>0</v>
      </c>
      <c r="H7" s="61">
        <v>1.92</v>
      </c>
      <c r="I7" s="61">
        <v>0</v>
      </c>
      <c r="J7" s="62">
        <v>0</v>
      </c>
      <c r="K7" s="55">
        <v>0</v>
      </c>
      <c r="L7" s="55">
        <v>0</v>
      </c>
      <c r="M7" s="55">
        <v>0</v>
      </c>
      <c r="N7" s="61">
        <v>1.92</v>
      </c>
      <c r="O7" s="58">
        <v>0</v>
      </c>
      <c r="P7" s="59">
        <v>0</v>
      </c>
      <c r="Q7" s="55">
        <v>0</v>
      </c>
      <c r="R7" s="60">
        <f t="shared" si="1"/>
        <v>3.84</v>
      </c>
    </row>
    <row r="8" spans="1:18" x14ac:dyDescent="0.3">
      <c r="A8" s="51" t="s">
        <v>47</v>
      </c>
      <c r="B8" s="52" t="s">
        <v>48</v>
      </c>
      <c r="C8" s="53">
        <v>12</v>
      </c>
      <c r="D8" s="54">
        <f t="shared" si="0"/>
        <v>24</v>
      </c>
      <c r="E8" s="55">
        <f>D8*MileageRate</f>
        <v>7.68</v>
      </c>
      <c r="F8" s="55">
        <v>0</v>
      </c>
      <c r="G8" s="55">
        <v>0</v>
      </c>
      <c r="H8" s="61">
        <v>7.68</v>
      </c>
      <c r="I8" s="61">
        <v>0</v>
      </c>
      <c r="J8" s="62">
        <v>0</v>
      </c>
      <c r="K8" s="55">
        <v>0</v>
      </c>
      <c r="L8" s="55">
        <v>0</v>
      </c>
      <c r="M8" s="55">
        <v>0</v>
      </c>
      <c r="N8" s="61">
        <v>7.68</v>
      </c>
      <c r="O8" s="58">
        <v>0</v>
      </c>
      <c r="P8" s="59">
        <v>0</v>
      </c>
      <c r="Q8" s="55">
        <v>0</v>
      </c>
      <c r="R8" s="60">
        <f t="shared" ref="R8:R9" si="2">SUM(F8:Q8)</f>
        <v>15.36</v>
      </c>
    </row>
    <row r="9" spans="1:18" x14ac:dyDescent="0.3">
      <c r="A9" s="51" t="s">
        <v>47</v>
      </c>
      <c r="B9" s="52" t="s">
        <v>48</v>
      </c>
      <c r="C9" s="63">
        <v>25</v>
      </c>
      <c r="D9" s="54">
        <f t="shared" si="0"/>
        <v>50</v>
      </c>
      <c r="E9" s="55">
        <f>D9*MileageRate</f>
        <v>16</v>
      </c>
      <c r="F9" s="55">
        <v>0</v>
      </c>
      <c r="G9" s="55">
        <v>0</v>
      </c>
      <c r="H9" s="81">
        <v>16</v>
      </c>
      <c r="I9" s="81">
        <v>0</v>
      </c>
      <c r="J9" s="82">
        <v>0</v>
      </c>
      <c r="K9" s="55">
        <v>0</v>
      </c>
      <c r="L9" s="55">
        <v>0</v>
      </c>
      <c r="M9" s="55">
        <v>0</v>
      </c>
      <c r="N9" s="83">
        <v>16</v>
      </c>
      <c r="O9" s="83">
        <v>0</v>
      </c>
      <c r="P9" s="84">
        <v>0</v>
      </c>
      <c r="Q9" s="55">
        <v>0</v>
      </c>
      <c r="R9" s="60">
        <f t="shared" si="2"/>
        <v>32</v>
      </c>
    </row>
    <row r="10" spans="1:18" x14ac:dyDescent="0.3">
      <c r="A10" s="51" t="s">
        <v>63</v>
      </c>
      <c r="B10" s="52"/>
      <c r="C10" s="63"/>
      <c r="D10" s="64"/>
      <c r="E10" s="65"/>
      <c r="F10" s="65"/>
      <c r="G10" s="65"/>
      <c r="H10" s="66"/>
      <c r="I10" s="66"/>
      <c r="J10" s="66"/>
      <c r="K10" s="65"/>
      <c r="L10" s="65"/>
      <c r="M10" s="65"/>
      <c r="N10" s="67"/>
      <c r="O10" s="67"/>
      <c r="P10" s="67"/>
      <c r="Q10" s="65"/>
      <c r="R10" s="60"/>
    </row>
    <row r="11" spans="1:18" x14ac:dyDescent="0.3">
      <c r="A11" s="93" t="s">
        <v>49</v>
      </c>
      <c r="B11" s="93"/>
      <c r="C11" s="53">
        <v>24</v>
      </c>
      <c r="D11" s="54">
        <f t="shared" ref="D11:D14" si="3">C11*2</f>
        <v>48</v>
      </c>
      <c r="E11" s="55">
        <f>D11*MileageRate</f>
        <v>15.36</v>
      </c>
      <c r="F11" s="68">
        <v>15.36</v>
      </c>
      <c r="G11" s="68">
        <v>15.36</v>
      </c>
      <c r="H11" s="59">
        <v>15.36</v>
      </c>
      <c r="I11" s="68">
        <v>15.36</v>
      </c>
      <c r="J11" s="69">
        <v>0</v>
      </c>
      <c r="K11" s="88">
        <v>0</v>
      </c>
      <c r="L11" s="68">
        <v>15.36</v>
      </c>
      <c r="M11" s="68">
        <v>15.36</v>
      </c>
      <c r="N11" s="68">
        <v>15.36</v>
      </c>
      <c r="O11" s="68">
        <v>15.36</v>
      </c>
      <c r="P11" s="70">
        <v>0</v>
      </c>
      <c r="Q11" s="55">
        <v>0</v>
      </c>
      <c r="R11" s="60">
        <f t="shared" ref="R11:R14" si="4">SUM(F11:Q11)</f>
        <v>122.88</v>
      </c>
    </row>
    <row r="12" spans="1:18" x14ac:dyDescent="0.3">
      <c r="A12" s="93" t="s">
        <v>54</v>
      </c>
      <c r="B12" s="93"/>
      <c r="C12" s="53">
        <v>0</v>
      </c>
      <c r="D12" s="54">
        <f t="shared" si="3"/>
        <v>0</v>
      </c>
      <c r="E12" s="55">
        <f>D12*MileageRate</f>
        <v>0</v>
      </c>
      <c r="F12" s="55">
        <v>0</v>
      </c>
      <c r="G12" s="55">
        <v>0</v>
      </c>
      <c r="H12" s="69">
        <v>0</v>
      </c>
      <c r="I12" s="69">
        <v>0</v>
      </c>
      <c r="J12" s="71">
        <v>0</v>
      </c>
      <c r="K12" s="55">
        <v>0</v>
      </c>
      <c r="L12" s="55">
        <v>0</v>
      </c>
      <c r="M12" s="55">
        <v>0</v>
      </c>
      <c r="N12" s="70">
        <v>0</v>
      </c>
      <c r="O12" s="70">
        <v>0</v>
      </c>
      <c r="P12" s="70">
        <v>0</v>
      </c>
      <c r="Q12" s="55">
        <v>0</v>
      </c>
      <c r="R12" s="60">
        <f t="shared" si="4"/>
        <v>0</v>
      </c>
    </row>
    <row r="13" spans="1:18" x14ac:dyDescent="0.3">
      <c r="A13" s="93" t="s">
        <v>56</v>
      </c>
      <c r="B13" s="93"/>
      <c r="C13" s="53">
        <v>80</v>
      </c>
      <c r="D13" s="54">
        <f t="shared" ref="D13" si="5">C13*2</f>
        <v>160</v>
      </c>
      <c r="E13" s="55">
        <f>D13*MileageRate</f>
        <v>51.2</v>
      </c>
      <c r="F13" s="55">
        <v>0</v>
      </c>
      <c r="G13" s="55">
        <v>0</v>
      </c>
      <c r="H13" s="69">
        <v>0</v>
      </c>
      <c r="I13" s="69">
        <v>0</v>
      </c>
      <c r="J13" s="69">
        <v>0</v>
      </c>
      <c r="K13" s="55">
        <v>0</v>
      </c>
      <c r="L13" s="55">
        <v>0</v>
      </c>
      <c r="M13" s="55">
        <v>0</v>
      </c>
      <c r="N13" s="70">
        <v>0</v>
      </c>
      <c r="O13" s="70">
        <v>0</v>
      </c>
      <c r="P13" s="59">
        <v>51.2</v>
      </c>
      <c r="Q13" s="55">
        <v>0</v>
      </c>
      <c r="R13" s="60">
        <f t="shared" ref="R13" si="6">SUM(F13:Q13)</f>
        <v>51.2</v>
      </c>
    </row>
    <row r="14" spans="1:18" x14ac:dyDescent="0.3">
      <c r="A14" s="93" t="s">
        <v>55</v>
      </c>
      <c r="B14" s="93"/>
      <c r="C14" s="53">
        <v>30</v>
      </c>
      <c r="D14" s="54">
        <f t="shared" si="3"/>
        <v>60</v>
      </c>
      <c r="E14" s="55">
        <f>D14*MileageRate</f>
        <v>19.2</v>
      </c>
      <c r="F14" s="55">
        <v>0</v>
      </c>
      <c r="G14" s="55">
        <v>0</v>
      </c>
      <c r="H14" s="72">
        <v>0</v>
      </c>
      <c r="I14" s="69">
        <v>0</v>
      </c>
      <c r="J14" s="69">
        <v>0</v>
      </c>
      <c r="K14" s="55">
        <v>0</v>
      </c>
      <c r="L14" s="55">
        <v>0</v>
      </c>
      <c r="M14" s="55">
        <v>0</v>
      </c>
      <c r="N14" s="58">
        <v>32.4</v>
      </c>
      <c r="O14" s="70">
        <v>0</v>
      </c>
      <c r="P14" s="70">
        <v>0</v>
      </c>
      <c r="Q14" s="55">
        <v>0</v>
      </c>
      <c r="R14" s="60">
        <f t="shared" si="4"/>
        <v>32.4</v>
      </c>
    </row>
    <row r="15" spans="1:18" x14ac:dyDescent="0.3">
      <c r="A15" s="93" t="s">
        <v>57</v>
      </c>
      <c r="B15" s="93"/>
      <c r="C15" s="73"/>
      <c r="D15" s="90"/>
      <c r="E15" s="55">
        <v>120</v>
      </c>
      <c r="F15" s="55">
        <v>0</v>
      </c>
      <c r="G15" s="55">
        <v>0</v>
      </c>
      <c r="H15" s="72">
        <v>0</v>
      </c>
      <c r="I15" s="69">
        <v>0</v>
      </c>
      <c r="J15" s="69">
        <v>0</v>
      </c>
      <c r="K15" s="55">
        <v>0</v>
      </c>
      <c r="L15" s="55">
        <v>0</v>
      </c>
      <c r="M15" s="55">
        <v>0</v>
      </c>
      <c r="N15" s="58">
        <v>60</v>
      </c>
      <c r="O15" s="70">
        <v>0</v>
      </c>
      <c r="P15" s="70">
        <v>0</v>
      </c>
      <c r="Q15" s="55">
        <v>0</v>
      </c>
      <c r="R15" s="60">
        <f t="shared" ref="R15" si="7">SUM(F15:Q15)</f>
        <v>60</v>
      </c>
    </row>
    <row r="16" spans="1:18" ht="15" x14ac:dyDescent="0.2">
      <c r="A16" s="93" t="s">
        <v>58</v>
      </c>
      <c r="B16" s="93"/>
      <c r="C16" s="73"/>
      <c r="D16" s="73"/>
      <c r="E16" s="55"/>
      <c r="F16" s="55"/>
      <c r="G16" s="55"/>
      <c r="H16" s="81">
        <v>15</v>
      </c>
      <c r="I16" s="89"/>
      <c r="J16" s="89"/>
      <c r="K16" s="55"/>
      <c r="L16" s="55"/>
      <c r="M16" s="55"/>
      <c r="N16" s="82">
        <v>15</v>
      </c>
      <c r="O16" s="89"/>
      <c r="P16" s="89"/>
      <c r="Q16" s="55"/>
      <c r="R16" s="60"/>
    </row>
    <row r="17" spans="1:18" ht="16.05" x14ac:dyDescent="0.2">
      <c r="A17" s="94" t="s">
        <v>52</v>
      </c>
      <c r="B17" s="94"/>
      <c r="C17" s="73"/>
      <c r="D17" s="74"/>
      <c r="E17" s="75"/>
      <c r="F17" s="76">
        <f t="shared" ref="F17:R17" si="8">SUM(F4:F16)</f>
        <v>15.36</v>
      </c>
      <c r="G17" s="76">
        <f t="shared" si="8"/>
        <v>15.36</v>
      </c>
      <c r="H17" s="76">
        <f t="shared" si="8"/>
        <v>97.559999999999988</v>
      </c>
      <c r="I17" s="76">
        <f t="shared" si="8"/>
        <v>15.36</v>
      </c>
      <c r="J17" s="76">
        <f t="shared" si="8"/>
        <v>0</v>
      </c>
      <c r="K17" s="76">
        <f t="shared" si="8"/>
        <v>0</v>
      </c>
      <c r="L17" s="76">
        <f t="shared" si="8"/>
        <v>15.36</v>
      </c>
      <c r="M17" s="76">
        <f t="shared" si="8"/>
        <v>15.36</v>
      </c>
      <c r="N17" s="76">
        <f t="shared" si="8"/>
        <v>207.96</v>
      </c>
      <c r="O17" s="76">
        <f t="shared" si="8"/>
        <v>15.36</v>
      </c>
      <c r="P17" s="76">
        <f t="shared" si="8"/>
        <v>51.2</v>
      </c>
      <c r="Q17" s="76">
        <f t="shared" si="8"/>
        <v>0</v>
      </c>
      <c r="R17" s="76">
        <f t="shared" si="8"/>
        <v>418.87999999999994</v>
      </c>
    </row>
    <row r="18" spans="1:18" ht="16.05" x14ac:dyDescent="0.2">
      <c r="A18" s="77"/>
      <c r="B18" s="78"/>
      <c r="C18" s="79"/>
      <c r="D18" s="79"/>
      <c r="E18" s="79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</row>
    <row r="20" spans="1:18" x14ac:dyDescent="0.3">
      <c r="A20" s="47">
        <v>0.32</v>
      </c>
    </row>
  </sheetData>
  <mergeCells count="11">
    <mergeCell ref="A17:B17"/>
    <mergeCell ref="A13:B13"/>
    <mergeCell ref="A1:R1"/>
    <mergeCell ref="C2:D2"/>
    <mergeCell ref="F2:K2"/>
    <mergeCell ref="L2:Q2"/>
    <mergeCell ref="A16:B16"/>
    <mergeCell ref="A11:B11"/>
    <mergeCell ref="A12:B12"/>
    <mergeCell ref="A14:B14"/>
    <mergeCell ref="A15:B15"/>
  </mergeCells>
  <printOptions horizontalCentered="1"/>
  <pageMargins left="0.7" right="0.7" top="0.75" bottom="0.75" header="0.3" footer="0.3"/>
  <pageSetup orientation="portrait"/>
  <headerFooter>
    <oddHeader>&amp;CToastmasters International D8 A14E 
2012-2013 Budget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D33" sqref="D33"/>
    </sheetView>
  </sheetViews>
  <sheetFormatPr defaultColWidth="8.77734375" defaultRowHeight="14.4" x14ac:dyDescent="0.3"/>
  <cols>
    <col min="1" max="1" width="3.44140625" style="2" bestFit="1" customWidth="1"/>
    <col min="2" max="2" width="8.33203125" style="4" bestFit="1" customWidth="1"/>
    <col min="3" max="3" width="25.6640625" style="2" customWidth="1"/>
    <col min="4" max="4" width="22.44140625" style="2" customWidth="1"/>
    <col min="5" max="5" width="10.44140625" style="4" customWidth="1"/>
    <col min="6" max="6" width="11.6640625" style="4" bestFit="1" customWidth="1"/>
    <col min="7" max="7" width="8.33203125" style="2" bestFit="1" customWidth="1"/>
    <col min="8" max="8" width="8.44140625" style="4" customWidth="1"/>
    <col min="9" max="9" width="12.6640625" style="2" customWidth="1"/>
    <col min="10" max="10" width="16" style="2" customWidth="1"/>
    <col min="11" max="16384" width="8.77734375" style="2"/>
  </cols>
  <sheetData>
    <row r="1" spans="1:10" s="24" customFormat="1" ht="40.5" customHeight="1" x14ac:dyDescent="0.25">
      <c r="A1" s="95" t="s">
        <v>24</v>
      </c>
      <c r="B1" s="95"/>
      <c r="C1" s="95"/>
      <c r="D1" s="95"/>
      <c r="E1" s="95"/>
      <c r="F1" s="95"/>
      <c r="G1" s="95"/>
      <c r="H1" s="95"/>
      <c r="I1" s="95"/>
    </row>
    <row r="2" spans="1:10" s="24" customFormat="1" ht="19.05" x14ac:dyDescent="0.25">
      <c r="A2" s="25"/>
      <c r="B2" s="25"/>
      <c r="C2" s="25"/>
      <c r="D2" s="25"/>
      <c r="E2" s="25"/>
      <c r="F2" s="25"/>
      <c r="G2" s="25"/>
      <c r="H2" s="25"/>
      <c r="I2" s="25"/>
    </row>
    <row r="3" spans="1:10" s="5" customFormat="1" ht="30" x14ac:dyDescent="0.2">
      <c r="A3" s="11" t="s">
        <v>21</v>
      </c>
      <c r="B3" s="14" t="s">
        <v>0</v>
      </c>
      <c r="C3" s="11" t="s">
        <v>1</v>
      </c>
      <c r="D3" s="14" t="s">
        <v>2</v>
      </c>
      <c r="E3" s="11" t="s">
        <v>3</v>
      </c>
      <c r="F3" s="11" t="s">
        <v>15</v>
      </c>
      <c r="G3" s="11" t="s">
        <v>16</v>
      </c>
      <c r="H3" s="11" t="s">
        <v>23</v>
      </c>
      <c r="I3" s="7" t="s">
        <v>19</v>
      </c>
    </row>
    <row r="4" spans="1:10" ht="15" x14ac:dyDescent="0.2">
      <c r="A4" s="12">
        <v>1</v>
      </c>
      <c r="B4" s="15">
        <v>493</v>
      </c>
      <c r="C4" s="12" t="s">
        <v>11</v>
      </c>
      <c r="D4" s="16" t="s">
        <v>12</v>
      </c>
      <c r="E4" s="18">
        <v>33</v>
      </c>
      <c r="F4" s="18">
        <f>E4*2</f>
        <v>66</v>
      </c>
      <c r="G4" s="20">
        <v>0.32</v>
      </c>
      <c r="H4" s="22">
        <v>2</v>
      </c>
      <c r="I4" s="3">
        <f>G4*F4*H4</f>
        <v>42.24</v>
      </c>
    </row>
    <row r="5" spans="1:10" ht="15" x14ac:dyDescent="0.2">
      <c r="A5" s="12">
        <v>2</v>
      </c>
      <c r="B5" s="15">
        <v>1056</v>
      </c>
      <c r="C5" s="12" t="s">
        <v>4</v>
      </c>
      <c r="D5" s="16" t="s">
        <v>5</v>
      </c>
      <c r="E5" s="18">
        <v>0</v>
      </c>
      <c r="F5" s="18">
        <f t="shared" ref="F5:F13" si="0">E5*2</f>
        <v>0</v>
      </c>
      <c r="G5" s="20">
        <v>0.32</v>
      </c>
      <c r="H5" s="22">
        <v>2</v>
      </c>
      <c r="I5" s="3">
        <f t="shared" ref="I5:I13" si="1">G5*F5*H5</f>
        <v>0</v>
      </c>
    </row>
    <row r="6" spans="1:10" ht="15" x14ac:dyDescent="0.2">
      <c r="A6" s="12">
        <v>3</v>
      </c>
      <c r="B6" s="15">
        <v>2848</v>
      </c>
      <c r="C6" s="12" t="s">
        <v>9</v>
      </c>
      <c r="D6" s="16" t="s">
        <v>10</v>
      </c>
      <c r="E6" s="18">
        <v>31</v>
      </c>
      <c r="F6" s="18">
        <f t="shared" si="0"/>
        <v>62</v>
      </c>
      <c r="G6" s="20">
        <v>0.32</v>
      </c>
      <c r="H6" s="22">
        <v>2</v>
      </c>
      <c r="I6" s="3">
        <f t="shared" si="1"/>
        <v>39.68</v>
      </c>
    </row>
    <row r="7" spans="1:10" ht="15" x14ac:dyDescent="0.2">
      <c r="A7" s="12">
        <v>4</v>
      </c>
      <c r="B7" s="15">
        <v>4850</v>
      </c>
      <c r="C7" s="12" t="s">
        <v>13</v>
      </c>
      <c r="D7" s="16" t="s">
        <v>5</v>
      </c>
      <c r="E7" s="18">
        <v>0</v>
      </c>
      <c r="F7" s="18">
        <f t="shared" si="0"/>
        <v>0</v>
      </c>
      <c r="G7" s="20">
        <v>0.32</v>
      </c>
      <c r="H7" s="22">
        <v>2</v>
      </c>
      <c r="I7" s="3">
        <f t="shared" si="1"/>
        <v>0</v>
      </c>
    </row>
    <row r="8" spans="1:10" ht="15" x14ac:dyDescent="0.2">
      <c r="A8" s="12">
        <v>5</v>
      </c>
      <c r="B8" s="15">
        <v>1422238</v>
      </c>
      <c r="C8" s="12" t="s">
        <v>14</v>
      </c>
      <c r="D8" s="16" t="s">
        <v>6</v>
      </c>
      <c r="E8" s="18">
        <v>100</v>
      </c>
      <c r="F8" s="18">
        <f t="shared" si="0"/>
        <v>200</v>
      </c>
      <c r="G8" s="20">
        <v>0.32</v>
      </c>
      <c r="H8" s="22">
        <v>2</v>
      </c>
      <c r="I8" s="3">
        <f t="shared" si="1"/>
        <v>128</v>
      </c>
    </row>
    <row r="9" spans="1:10" s="10" customFormat="1" ht="15" x14ac:dyDescent="0.2">
      <c r="A9" s="13">
        <v>6</v>
      </c>
      <c r="B9" s="34">
        <v>2347584</v>
      </c>
      <c r="C9" s="13" t="s">
        <v>8</v>
      </c>
      <c r="D9" s="17" t="s">
        <v>7</v>
      </c>
      <c r="E9" s="19">
        <v>24</v>
      </c>
      <c r="F9" s="19">
        <f t="shared" si="0"/>
        <v>48</v>
      </c>
      <c r="G9" s="21">
        <v>0.32</v>
      </c>
      <c r="H9" s="23">
        <v>2</v>
      </c>
      <c r="I9" s="6">
        <f t="shared" si="1"/>
        <v>30.72</v>
      </c>
      <c r="J9" s="40">
        <f>SUM(I4:I9)</f>
        <v>240.64000000000001</v>
      </c>
    </row>
    <row r="10" spans="1:10" s="10" customFormat="1" ht="15" x14ac:dyDescent="0.2">
      <c r="B10" s="35"/>
      <c r="E10" s="35"/>
      <c r="F10" s="35"/>
      <c r="G10" s="36"/>
      <c r="H10" s="37"/>
      <c r="I10" s="38"/>
      <c r="J10" s="39"/>
    </row>
    <row r="11" spans="1:10" s="10" customFormat="1" ht="15" x14ac:dyDescent="0.2">
      <c r="A11" s="96" t="s">
        <v>26</v>
      </c>
      <c r="B11" s="96"/>
      <c r="C11" s="96"/>
      <c r="E11" s="35"/>
      <c r="F11" s="35"/>
      <c r="G11" s="36"/>
      <c r="H11" s="37"/>
      <c r="I11" s="38"/>
      <c r="J11" s="39"/>
    </row>
    <row r="12" spans="1:10" s="10" customFormat="1" ht="15" x14ac:dyDescent="0.2">
      <c r="A12" s="43"/>
      <c r="B12" s="43"/>
      <c r="C12" s="44" t="s">
        <v>27</v>
      </c>
      <c r="D12" s="12" t="s">
        <v>28</v>
      </c>
      <c r="E12" s="18">
        <v>0</v>
      </c>
      <c r="F12" s="18">
        <f>E12*2</f>
        <v>0</v>
      </c>
      <c r="G12" s="20">
        <v>0.32</v>
      </c>
      <c r="H12" s="37">
        <v>2</v>
      </c>
      <c r="I12" s="46">
        <f t="shared" si="1"/>
        <v>0</v>
      </c>
      <c r="J12" s="39"/>
    </row>
    <row r="13" spans="1:10" s="10" customFormat="1" ht="15" x14ac:dyDescent="0.2">
      <c r="A13" s="13"/>
      <c r="B13" s="33"/>
      <c r="C13" s="32" t="s">
        <v>25</v>
      </c>
      <c r="D13" s="17" t="s">
        <v>22</v>
      </c>
      <c r="E13" s="19">
        <v>100</v>
      </c>
      <c r="F13" s="19">
        <f t="shared" si="0"/>
        <v>200</v>
      </c>
      <c r="G13" s="21">
        <v>0.32</v>
      </c>
      <c r="H13" s="41">
        <v>8</v>
      </c>
      <c r="I13" s="45">
        <f t="shared" si="1"/>
        <v>512</v>
      </c>
      <c r="J13" s="40">
        <f>SUM(I12:I13)</f>
        <v>512</v>
      </c>
    </row>
    <row r="14" spans="1:10" ht="15" x14ac:dyDescent="0.2">
      <c r="H14" s="35"/>
      <c r="I14" s="3"/>
      <c r="J14" s="42">
        <f>SUM(J9:J13)</f>
        <v>752.64</v>
      </c>
    </row>
  </sheetData>
  <sortState ref="B4:E9">
    <sortCondition ref="B4:B9"/>
  </sortState>
  <mergeCells count="2">
    <mergeCell ref="A1:I1"/>
    <mergeCell ref="A11:C11"/>
  </mergeCells>
  <printOptions horizontalCentered="1"/>
  <pageMargins left="0.7" right="0.7" top="0.75" bottom="0.75" header="0.3" footer="0.3"/>
  <pageSetup orientation="landscape" horizont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9" sqref="B9"/>
    </sheetView>
  </sheetViews>
  <sheetFormatPr defaultColWidth="8.77734375" defaultRowHeight="14.4" x14ac:dyDescent="0.3"/>
  <cols>
    <col min="1" max="1" width="3.44140625" bestFit="1" customWidth="1"/>
    <col min="2" max="2" width="42.109375" customWidth="1"/>
    <col min="3" max="3" width="8.77734375" style="9"/>
  </cols>
  <sheetData>
    <row r="1" spans="1:5" ht="49.5" customHeight="1" x14ac:dyDescent="0.45">
      <c r="A1" s="97" t="s">
        <v>59</v>
      </c>
      <c r="B1" s="98"/>
      <c r="C1" s="98"/>
      <c r="D1" s="98"/>
      <c r="E1" s="98"/>
    </row>
    <row r="3" spans="1:5" s="1" customFormat="1" ht="15" x14ac:dyDescent="0.2">
      <c r="A3" s="28" t="s">
        <v>21</v>
      </c>
      <c r="B3" s="26" t="s">
        <v>20</v>
      </c>
      <c r="C3" s="29" t="s">
        <v>17</v>
      </c>
      <c r="D3" s="28" t="s">
        <v>18</v>
      </c>
      <c r="E3" s="8" t="s">
        <v>19</v>
      </c>
    </row>
    <row r="4" spans="1:5" ht="15" x14ac:dyDescent="0.2">
      <c r="A4" s="99">
        <v>1</v>
      </c>
      <c r="B4" s="102" t="s">
        <v>60</v>
      </c>
      <c r="C4" s="99">
        <v>3</v>
      </c>
      <c r="D4" s="100">
        <v>10</v>
      </c>
      <c r="E4" s="101">
        <f>D4*C4</f>
        <v>30</v>
      </c>
    </row>
    <row r="5" spans="1:5" ht="15" x14ac:dyDescent="0.2">
      <c r="A5" s="99">
        <v>2</v>
      </c>
      <c r="B5" s="102" t="s">
        <v>61</v>
      </c>
      <c r="C5" s="99">
        <v>3</v>
      </c>
      <c r="D5" s="100">
        <v>10</v>
      </c>
      <c r="E5" s="101">
        <f>D5*C5</f>
        <v>30</v>
      </c>
    </row>
    <row r="6" spans="1:5" ht="15" x14ac:dyDescent="0.2">
      <c r="D6" s="27"/>
      <c r="E6" s="30">
        <f>SUM(E4:E5)</f>
        <v>60</v>
      </c>
    </row>
    <row r="7" spans="1:5" ht="15" x14ac:dyDescent="0.2">
      <c r="D7" s="31"/>
      <c r="E7" s="30"/>
    </row>
    <row r="8" spans="1:5" ht="15" x14ac:dyDescent="0.2">
      <c r="D8" s="31"/>
      <c r="E8" s="30"/>
    </row>
  </sheetData>
  <mergeCells count="1">
    <mergeCell ref="A1:E1"/>
  </mergeCells>
  <printOptions horizontalCentered="1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Total</vt:lpstr>
      <vt:lpstr>ClubVisits</vt:lpstr>
      <vt:lpstr>Trophies</vt:lpstr>
      <vt:lpstr>MileageRate</vt:lpstr>
      <vt:lpstr>ClubVisits!Print_Area</vt:lpstr>
      <vt:lpstr>Trophies!Print_Area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Ean H. Ng</dc:creator>
  <cp:lastModifiedBy>Tim Spezia</cp:lastModifiedBy>
  <cp:lastPrinted>2012-06-25T18:44:24Z</cp:lastPrinted>
  <dcterms:created xsi:type="dcterms:W3CDTF">2012-04-27T17:23:29Z</dcterms:created>
  <dcterms:modified xsi:type="dcterms:W3CDTF">2019-07-19T12:43:59Z</dcterms:modified>
</cp:coreProperties>
</file>